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補助制度\高知県ＬＰガス料金支援事業費補助金\第５弾\"/>
    </mc:Choice>
  </mc:AlternateContent>
  <bookViews>
    <workbookView xWindow="-120" yWindow="-120" windowWidth="20730" windowHeight="11040"/>
  </bookViews>
  <sheets>
    <sheet name="交付申請集計用紙　第５弾" sheetId="4" r:id="rId1"/>
    <sheet name="交付申請集計用紙　第５弾 記入例" sheetId="5"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5" l="1"/>
  <c r="C17" i="5"/>
  <c r="B17" i="5"/>
  <c r="C17" i="4"/>
  <c r="B17" i="4"/>
  <c r="B20" i="4"/>
  <c r="F20" i="4"/>
  <c r="B20" i="5" l="1"/>
  <c r="G14" i="5"/>
  <c r="G13" i="5"/>
  <c r="G14" i="4"/>
  <c r="G13" i="4"/>
  <c r="C20" i="5" l="1"/>
  <c r="D18" i="5"/>
  <c r="D17" i="5"/>
  <c r="D14" i="5"/>
  <c r="D13" i="5"/>
  <c r="C20" i="4"/>
  <c r="D18" i="4"/>
  <c r="D14" i="4"/>
  <c r="D13" i="4"/>
  <c r="D20" i="5" l="1"/>
  <c r="D20" i="4"/>
  <c r="D17" i="4"/>
</calcChain>
</file>

<file path=xl/sharedStrings.xml><?xml version="1.0" encoding="utf-8"?>
<sst xmlns="http://schemas.openxmlformats.org/spreadsheetml/2006/main" count="76" uniqueCount="37">
  <si>
    <t>消費者件数</t>
    <rPh sb="0" eb="3">
      <t>ショウヒシャ</t>
    </rPh>
    <rPh sb="3" eb="5">
      <t>ケンスウ</t>
    </rPh>
    <phoneticPr fontId="1"/>
  </si>
  <si>
    <t>令和５年４月の販売実績</t>
    <rPh sb="0" eb="4">
      <t>レイワ</t>
    </rPh>
    <rPh sb="5" eb="6">
      <t>ガツ</t>
    </rPh>
    <rPh sb="7" eb="9">
      <t>ハンバイ</t>
    </rPh>
    <rPh sb="9" eb="11">
      <t>ジッセキ</t>
    </rPh>
    <phoneticPr fontId="1"/>
  </si>
  <si>
    <t>令和５年６月の販売実績</t>
    <rPh sb="0" eb="4">
      <t>レイワ</t>
    </rPh>
    <rPh sb="5" eb="6">
      <t>ガツ</t>
    </rPh>
    <rPh sb="7" eb="9">
      <t>ハンバイ</t>
    </rPh>
    <rPh sb="9" eb="11">
      <t>ジッセキ</t>
    </rPh>
    <phoneticPr fontId="1"/>
  </si>
  <si>
    <t>令和５年５月の販売実績</t>
    <rPh sb="0" eb="4">
      <t>レイワ</t>
    </rPh>
    <rPh sb="5" eb="6">
      <t>ガツ</t>
    </rPh>
    <rPh sb="7" eb="9">
      <t>ハンバイ</t>
    </rPh>
    <rPh sb="9" eb="11">
      <t>ジッセキ</t>
    </rPh>
    <phoneticPr fontId="1"/>
  </si>
  <si>
    <t>計</t>
    <rPh sb="0" eb="1">
      <t>ケイ</t>
    </rPh>
    <phoneticPr fontId="1"/>
  </si>
  <si>
    <t>　　　　　　　　　　　　補助対象件数
　区　分</t>
    <rPh sb="12" eb="14">
      <t>ホジョ</t>
    </rPh>
    <rPh sb="14" eb="16">
      <t>タイショウ</t>
    </rPh>
    <rPh sb="16" eb="18">
      <t>ケンスウ</t>
    </rPh>
    <rPh sb="20" eb="21">
      <t>ク</t>
    </rPh>
    <rPh sb="22" eb="23">
      <t>ブン</t>
    </rPh>
    <phoneticPr fontId="1"/>
  </si>
  <si>
    <t>２．交付申請額の算出</t>
    <rPh sb="2" eb="4">
      <t>コウフ</t>
    </rPh>
    <rPh sb="4" eb="6">
      <t>シンセイ</t>
    </rPh>
    <rPh sb="6" eb="7">
      <t>ガク</t>
    </rPh>
    <rPh sb="8" eb="10">
      <t>サンシュツ</t>
    </rPh>
    <phoneticPr fontId="1"/>
  </si>
  <si>
    <t>１．料金支援の対象となる消費者件数の記載</t>
    <rPh sb="2" eb="4">
      <t>リョウキン</t>
    </rPh>
    <rPh sb="4" eb="6">
      <t>シエン</t>
    </rPh>
    <rPh sb="7" eb="9">
      <t>タイショウ</t>
    </rPh>
    <rPh sb="12" eb="15">
      <t>ショウヒシャ</t>
    </rPh>
    <rPh sb="15" eb="17">
      <t>ケンスウ</t>
    </rPh>
    <rPh sb="18" eb="20">
      <t>キサイ</t>
    </rPh>
    <phoneticPr fontId="1"/>
  </si>
  <si>
    <t>単位：円</t>
    <rPh sb="0" eb="2">
      <t>タンイ</t>
    </rPh>
    <rPh sb="3" eb="4">
      <t>エン</t>
    </rPh>
    <phoneticPr fontId="1"/>
  </si>
  <si>
    <t>記載要領</t>
    <rPh sb="0" eb="2">
      <t>キサイ</t>
    </rPh>
    <rPh sb="2" eb="4">
      <t>ヨウリョウ</t>
    </rPh>
    <phoneticPr fontId="1"/>
  </si>
  <si>
    <t>事業所名</t>
    <rPh sb="0" eb="4">
      <t>ジギョウショメイ</t>
    </rPh>
    <phoneticPr fontId="1"/>
  </si>
  <si>
    <t>記載担当者名</t>
    <rPh sb="0" eb="2">
      <t>キサイ</t>
    </rPh>
    <rPh sb="2" eb="5">
      <t>タントウシャ</t>
    </rPh>
    <rPh sb="5" eb="6">
      <t>メイ</t>
    </rPh>
    <phoneticPr fontId="1"/>
  </si>
  <si>
    <t>本様式は、（一社）高知県ＬＰガス協会への持参、電子メール、ファックス、郵送のいずれかにより提出願います。持参以外の場合には、提出された旨を協会まで電話により連絡願います。</t>
    <rPh sb="0" eb="1">
      <t>ホン</t>
    </rPh>
    <rPh sb="1" eb="3">
      <t>ヨウシキ</t>
    </rPh>
    <rPh sb="5" eb="18">
      <t>シャ</t>
    </rPh>
    <rPh sb="20" eb="22">
      <t>ジサン</t>
    </rPh>
    <rPh sb="23" eb="25">
      <t>デンシ</t>
    </rPh>
    <rPh sb="35" eb="37">
      <t>ユウソウ</t>
    </rPh>
    <rPh sb="45" eb="47">
      <t>テイシュツ</t>
    </rPh>
    <rPh sb="47" eb="48">
      <t>ネガ</t>
    </rPh>
    <rPh sb="52" eb="54">
      <t>ジサン</t>
    </rPh>
    <rPh sb="54" eb="56">
      <t>イガイ</t>
    </rPh>
    <rPh sb="57" eb="59">
      <t>バアイ</t>
    </rPh>
    <rPh sb="62" eb="64">
      <t>テイシュツ</t>
    </rPh>
    <rPh sb="67" eb="68">
      <t>ムネ</t>
    </rPh>
    <rPh sb="69" eb="71">
      <t>キョウカイ</t>
    </rPh>
    <rPh sb="73" eb="75">
      <t>デンワ</t>
    </rPh>
    <rPh sb="78" eb="80">
      <t>レンラク</t>
    </rPh>
    <rPh sb="80" eb="81">
      <t>ネガ</t>
    </rPh>
    <phoneticPr fontId="1"/>
  </si>
  <si>
    <t>エクセル用</t>
    <rPh sb="4" eb="5">
      <t>ヨウ</t>
    </rPh>
    <phoneticPr fontId="1"/>
  </si>
  <si>
    <t>　　　　　　　　　　　月ごとの値引額
　区　分</t>
    <rPh sb="11" eb="12">
      <t>ツキ</t>
    </rPh>
    <rPh sb="15" eb="17">
      <t>ネビキ</t>
    </rPh>
    <rPh sb="17" eb="18">
      <t>ガク</t>
    </rPh>
    <rPh sb="20" eb="21">
      <t>ク</t>
    </rPh>
    <rPh sb="22" eb="23">
      <t>ブン</t>
    </rPh>
    <phoneticPr fontId="1"/>
  </si>
  <si>
    <t>値引総額　　実績の合計
単位：円（消費税込み）</t>
    <rPh sb="0" eb="2">
      <t>ネビキ</t>
    </rPh>
    <rPh sb="2" eb="4">
      <t>ソウガク</t>
    </rPh>
    <rPh sb="6" eb="8">
      <t>ジッセキ</t>
    </rPh>
    <rPh sb="9" eb="11">
      <t>ゴウケイ</t>
    </rPh>
    <rPh sb="12" eb="14">
      <t>タンイ</t>
    </rPh>
    <rPh sb="15" eb="16">
      <t>エン</t>
    </rPh>
    <rPh sb="17" eb="20">
      <t>ショウヒゼイ</t>
    </rPh>
    <rPh sb="20" eb="21">
      <t>コ</t>
    </rPh>
    <phoneticPr fontId="1"/>
  </si>
  <si>
    <t>高知県ＬＰガス料金高騰対策支援事業費助成金　概算請求兼実績集計用紙</t>
    <rPh sb="0" eb="3">
      <t>コウチケン</t>
    </rPh>
    <rPh sb="7" eb="9">
      <t>リョウキン</t>
    </rPh>
    <rPh sb="9" eb="11">
      <t>コウトウ</t>
    </rPh>
    <rPh sb="11" eb="13">
      <t>タイサク</t>
    </rPh>
    <rPh sb="13" eb="15">
      <t>シエン</t>
    </rPh>
    <rPh sb="15" eb="18">
      <t>ジギョウヒ</t>
    </rPh>
    <rPh sb="18" eb="20">
      <t>ジョセイ</t>
    </rPh>
    <rPh sb="20" eb="21">
      <t>キン</t>
    </rPh>
    <rPh sb="22" eb="24">
      <t>ガイサン</t>
    </rPh>
    <rPh sb="24" eb="26">
      <t>セイキュウ</t>
    </rPh>
    <rPh sb="26" eb="27">
      <t>ケン</t>
    </rPh>
    <rPh sb="27" eb="29">
      <t>ジッセキ</t>
    </rPh>
    <rPh sb="29" eb="31">
      <t>シュウケイ</t>
    </rPh>
    <rPh sb="31" eb="33">
      <t>ヨウシ</t>
    </rPh>
    <phoneticPr fontId="1"/>
  </si>
  <si>
    <t>当社・当店は、高知県LPガス料金高騰対策支援事業（以下「本支援事業」という。）における助成金の交付の申請にあたり、本支援事業費助成金交付申請手続に従い、適正に申告することを誓約します。本誓約が遵守できなかった場合は、交付決定後であっても助成金の一部又は全部が受給できなくなることに加え、液化石油ガス法に基づく処分等又は事案の公表の対象や、債権回収、賠償請求の実施又は刑事告発等の法的措置の対象となる場合があることに同意のうえ、申請いたします。</t>
    <rPh sb="0" eb="2">
      <t>トウシャ</t>
    </rPh>
    <rPh sb="3" eb="5">
      <t>トウテン</t>
    </rPh>
    <rPh sb="7" eb="10">
      <t>コウチケン</t>
    </rPh>
    <rPh sb="14" eb="16">
      <t>リョウキン</t>
    </rPh>
    <rPh sb="16" eb="18">
      <t>コウトウ</t>
    </rPh>
    <rPh sb="18" eb="20">
      <t>タイサク</t>
    </rPh>
    <rPh sb="20" eb="22">
      <t>シエン</t>
    </rPh>
    <rPh sb="29" eb="31">
      <t>シエン</t>
    </rPh>
    <rPh sb="57" eb="58">
      <t>ホン</t>
    </rPh>
    <rPh sb="58" eb="60">
      <t>シエン</t>
    </rPh>
    <rPh sb="66" eb="68">
      <t>コウフ</t>
    </rPh>
    <rPh sb="73" eb="74">
      <t>シタガ</t>
    </rPh>
    <rPh sb="76" eb="78">
      <t>テキセイ</t>
    </rPh>
    <rPh sb="79" eb="81">
      <t>シンコク</t>
    </rPh>
    <rPh sb="92" eb="95">
      <t>ホンセイヤク</t>
    </rPh>
    <rPh sb="143" eb="145">
      <t>エキカ</t>
    </rPh>
    <rPh sb="145" eb="147">
      <t>セキユ</t>
    </rPh>
    <rPh sb="149" eb="150">
      <t>ホウ</t>
    </rPh>
    <phoneticPr fontId="1"/>
  </si>
  <si>
    <t>液石法に基づく家庭用・業務用消費者件数</t>
    <rPh sb="0" eb="3">
      <t>エキセキ</t>
    </rPh>
    <rPh sb="4" eb="5">
      <t>モト</t>
    </rPh>
    <rPh sb="7" eb="9">
      <t>カテイ</t>
    </rPh>
    <rPh sb="9" eb="10">
      <t>ヨウ</t>
    </rPh>
    <rPh sb="11" eb="14">
      <t>ギョウムヨウ</t>
    </rPh>
    <rPh sb="14" eb="17">
      <t>ショウヒシャ</t>
    </rPh>
    <rPh sb="17" eb="19">
      <t>ケンスウ</t>
    </rPh>
    <phoneticPr fontId="1"/>
  </si>
  <si>
    <t>１．の太枠内の黄色のセルに対象月に請求対象となった消費者件数を記入してください。（対象となる件数は、「申請等の手引き」を参照願います。）</t>
    <rPh sb="3" eb="5">
      <t>フトワク</t>
    </rPh>
    <rPh sb="5" eb="6">
      <t>ナイ</t>
    </rPh>
    <rPh sb="7" eb="9">
      <t>キイロ</t>
    </rPh>
    <rPh sb="13" eb="15">
      <t>タイショウ</t>
    </rPh>
    <rPh sb="15" eb="16">
      <t>ツキ</t>
    </rPh>
    <rPh sb="17" eb="19">
      <t>セイキュウ</t>
    </rPh>
    <rPh sb="19" eb="21">
      <t>タイショウ</t>
    </rPh>
    <rPh sb="25" eb="28">
      <t>ショウヒシャ</t>
    </rPh>
    <rPh sb="28" eb="30">
      <t>ケンスウ</t>
    </rPh>
    <rPh sb="31" eb="33">
      <t>キニュウ</t>
    </rPh>
    <rPh sb="41" eb="43">
      <t>タイショウ</t>
    </rPh>
    <rPh sb="46" eb="48">
      <t>ケンスウ</t>
    </rPh>
    <rPh sb="51" eb="53">
      <t>シンセイ</t>
    </rPh>
    <rPh sb="53" eb="54">
      <t>トウ</t>
    </rPh>
    <rPh sb="55" eb="57">
      <t>テビ</t>
    </rPh>
    <rPh sb="60" eb="62">
      <t>サンショウ</t>
    </rPh>
    <rPh sb="62" eb="63">
      <t>ネガ</t>
    </rPh>
    <phoneticPr fontId="1"/>
  </si>
  <si>
    <t>※ 事務経費の対象となる
　　消費者件数</t>
    <rPh sb="2" eb="4">
      <t>ジム</t>
    </rPh>
    <rPh sb="4" eb="6">
      <t>ケイヒ</t>
    </rPh>
    <rPh sb="7" eb="9">
      <t>タイショウ</t>
    </rPh>
    <rPh sb="15" eb="18">
      <t>ショウヒシャ</t>
    </rPh>
    <rPh sb="18" eb="20">
      <t>ケンスウ</t>
    </rPh>
    <phoneticPr fontId="1"/>
  </si>
  <si>
    <t>※ 事務経費</t>
    <phoneticPr fontId="1"/>
  </si>
  <si>
    <t>※ 事務経費</t>
    <phoneticPr fontId="1"/>
  </si>
  <si>
    <r>
      <t>コミュニティーガス</t>
    </r>
    <r>
      <rPr>
        <sz val="9"/>
        <color theme="1"/>
        <rFont val="ＭＳ Ｐ明朝"/>
        <family val="1"/>
        <charset val="128"/>
      </rPr>
      <t>（旧簡易ガス）</t>
    </r>
    <r>
      <rPr>
        <sz val="11"/>
        <color theme="1"/>
        <rFont val="ＭＳ Ｐ明朝"/>
        <family val="1"/>
        <charset val="128"/>
      </rPr>
      <t>での家庭用・商業用需要家件数</t>
    </r>
    <rPh sb="10" eb="11">
      <t>キュウ</t>
    </rPh>
    <rPh sb="11" eb="13">
      <t>カンイ</t>
    </rPh>
    <rPh sb="18" eb="21">
      <t>カテイヨウ</t>
    </rPh>
    <rPh sb="22" eb="25">
      <t>ショウギョウヨウ</t>
    </rPh>
    <rPh sb="25" eb="28">
      <t>ジュヨウカ</t>
    </rPh>
    <rPh sb="28" eb="30">
      <t>ケンスウ</t>
    </rPh>
    <phoneticPr fontId="1"/>
  </si>
  <si>
    <t>助成金交付申請額　
単位：円（消費税抜き）</t>
    <rPh sb="0" eb="3">
      <t>ジョセイキン</t>
    </rPh>
    <rPh sb="3" eb="5">
      <t>コウフ</t>
    </rPh>
    <rPh sb="5" eb="7">
      <t>シンセイ</t>
    </rPh>
    <rPh sb="7" eb="8">
      <t>ガク</t>
    </rPh>
    <rPh sb="10" eb="12">
      <t>タンイ</t>
    </rPh>
    <rPh sb="13" eb="14">
      <t>エン</t>
    </rPh>
    <rPh sb="15" eb="18">
      <t>ショウヒゼイ</t>
    </rPh>
    <rPh sb="18" eb="19">
      <t>ヌ</t>
    </rPh>
    <phoneticPr fontId="1"/>
  </si>
  <si>
    <t>○○ガス</t>
    <phoneticPr fontId="1"/>
  </si>
  <si>
    <t>□□□□</t>
    <phoneticPr fontId="1"/>
  </si>
  <si>
    <t>３月分のうち
新規契約件数</t>
    <phoneticPr fontId="1"/>
  </si>
  <si>
    <t>事務経費の対象となる消費者件数は、 ２月分の実績件数に３月分の新規契約件数を足した件数です。</t>
    <phoneticPr fontId="1"/>
  </si>
  <si>
    <t>　すべての消費者が1,870円以上の値引に該当する場合は、下の黄色のセルに金額を転記してください。</t>
    <rPh sb="5" eb="8">
      <t>ショウヒシャ</t>
    </rPh>
    <rPh sb="14" eb="15">
      <t>エン</t>
    </rPh>
    <rPh sb="15" eb="17">
      <t>イジョウ</t>
    </rPh>
    <rPh sb="18" eb="20">
      <t>ネビキ</t>
    </rPh>
    <rPh sb="21" eb="23">
      <t>ガイトウ</t>
    </rPh>
    <rPh sb="25" eb="27">
      <t>バアイ</t>
    </rPh>
    <rPh sb="29" eb="30">
      <t>シタ</t>
    </rPh>
    <rPh sb="31" eb="33">
      <t>キイロ</t>
    </rPh>
    <rPh sb="37" eb="39">
      <t>キンガク</t>
    </rPh>
    <rPh sb="40" eb="42">
      <t>テンキ</t>
    </rPh>
    <phoneticPr fontId="1"/>
  </si>
  <si>
    <t>２．の交付申請額の水色のセルは、すべての消費者が１か月あたり1,870円（消費税込み）以上の場合の値引額を自動で計算します。</t>
    <rPh sb="3" eb="8">
      <t>コウフシンセイガク</t>
    </rPh>
    <rPh sb="9" eb="11">
      <t>ミズイロ</t>
    </rPh>
    <rPh sb="20" eb="23">
      <t>ショウヒシャ</t>
    </rPh>
    <rPh sb="26" eb="27">
      <t>ゲツ</t>
    </rPh>
    <rPh sb="35" eb="36">
      <t>エン</t>
    </rPh>
    <rPh sb="37" eb="40">
      <t>ショウヒゼイ</t>
    </rPh>
    <rPh sb="40" eb="41">
      <t>コ</t>
    </rPh>
    <rPh sb="43" eb="45">
      <t>イジョウ</t>
    </rPh>
    <rPh sb="46" eb="48">
      <t>バアイ</t>
    </rPh>
    <rPh sb="49" eb="51">
      <t>ネビキ</t>
    </rPh>
    <rPh sb="51" eb="52">
      <t>ガク</t>
    </rPh>
    <rPh sb="53" eb="55">
      <t>ジドウ</t>
    </rPh>
    <rPh sb="56" eb="58">
      <t>ケイサン</t>
    </rPh>
    <phoneticPr fontId="1"/>
  </si>
  <si>
    <t>　1,870円未満の消費者を含む場合には、請求額となる総額を黄色のセルに記入してください。緑のセルに協会への請求額が自動計算されます。</t>
    <rPh sb="6" eb="7">
      <t>エン</t>
    </rPh>
    <rPh sb="7" eb="9">
      <t>ミマン</t>
    </rPh>
    <rPh sb="10" eb="13">
      <t>ショウヒシャ</t>
    </rPh>
    <rPh sb="14" eb="15">
      <t>フク</t>
    </rPh>
    <rPh sb="16" eb="18">
      <t>バアイ</t>
    </rPh>
    <rPh sb="21" eb="23">
      <t>セイキュウ</t>
    </rPh>
    <rPh sb="23" eb="24">
      <t>ガク</t>
    </rPh>
    <rPh sb="27" eb="29">
      <t>ソウガク</t>
    </rPh>
    <rPh sb="30" eb="32">
      <t>キイロ</t>
    </rPh>
    <rPh sb="36" eb="38">
      <t>キニュウ</t>
    </rPh>
    <rPh sb="45" eb="46">
      <t>ミドリ</t>
    </rPh>
    <rPh sb="50" eb="52">
      <t>キョウカイ</t>
    </rPh>
    <rPh sb="54" eb="56">
      <t>セイキュウ</t>
    </rPh>
    <rPh sb="56" eb="57">
      <t>ガク</t>
    </rPh>
    <rPh sb="58" eb="62">
      <t>ジドウケイサン</t>
    </rPh>
    <phoneticPr fontId="1"/>
  </si>
  <si>
    <t>令和８年２月分</t>
    <rPh sb="0" eb="2">
      <t>レイワ</t>
    </rPh>
    <rPh sb="3" eb="4">
      <t>ネン</t>
    </rPh>
    <rPh sb="5" eb="6">
      <t>ガツ</t>
    </rPh>
    <rPh sb="6" eb="7">
      <t>ブン</t>
    </rPh>
    <phoneticPr fontId="1"/>
  </si>
  <si>
    <t>令和８年３月分</t>
    <rPh sb="0" eb="2">
      <t>レイワ</t>
    </rPh>
    <rPh sb="3" eb="4">
      <t>ネン</t>
    </rPh>
    <rPh sb="5" eb="6">
      <t>ガツ</t>
    </rPh>
    <rPh sb="6" eb="7">
      <t>ブン</t>
    </rPh>
    <phoneticPr fontId="1"/>
  </si>
  <si>
    <t>値引総額1,870円値引き先の試算
単位：円（消費税込み）　自動計算</t>
    <rPh sb="0" eb="2">
      <t>ネビキ</t>
    </rPh>
    <rPh sb="2" eb="4">
      <t>ソウガク</t>
    </rPh>
    <rPh sb="9" eb="10">
      <t>エン</t>
    </rPh>
    <rPh sb="10" eb="12">
      <t>ネビ</t>
    </rPh>
    <rPh sb="13" eb="14">
      <t>サキ</t>
    </rPh>
    <rPh sb="15" eb="17">
      <t>シサン</t>
    </rPh>
    <rPh sb="18" eb="20">
      <t>タンイ</t>
    </rPh>
    <rPh sb="21" eb="22">
      <t>エン</t>
    </rPh>
    <rPh sb="23" eb="26">
      <t>ショウヒゼイ</t>
    </rPh>
    <rPh sb="26" eb="27">
      <t>コ</t>
    </rPh>
    <phoneticPr fontId="1"/>
  </si>
  <si>
    <t>令和８年２月の値引額</t>
    <rPh sb="0" eb="2">
      <t>レイワ</t>
    </rPh>
    <rPh sb="3" eb="4">
      <t>ネン</t>
    </rPh>
    <rPh sb="5" eb="6">
      <t>ガツ</t>
    </rPh>
    <rPh sb="7" eb="9">
      <t>ネビキ</t>
    </rPh>
    <rPh sb="9" eb="10">
      <t>ガク</t>
    </rPh>
    <phoneticPr fontId="1"/>
  </si>
  <si>
    <t>令和８年３月の値引額</t>
    <rPh sb="0" eb="2">
      <t>レイワ</t>
    </rPh>
    <rPh sb="3" eb="4">
      <t>ネン</t>
    </rPh>
    <rPh sb="5" eb="6">
      <t>ガツ</t>
    </rPh>
    <rPh sb="7" eb="9">
      <t>ネビキ</t>
    </rPh>
    <rPh sb="9" eb="10">
      <t>ガク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</si>
</sst>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22"/>
      <color theme="1"/>
      <name val="ＭＳ Ｐ明朝"/>
      <family val="1"/>
      <charset val="128"/>
    </font>
    <font>
      <sz val="11"/>
      <color theme="1"/>
      <name val="ＭＳ Ｐ明朝"/>
      <family val="1"/>
      <charset val="128"/>
    </font>
    <font>
      <sz val="10"/>
      <color theme="1"/>
      <name val="ＭＳ Ｐ明朝"/>
      <family val="1"/>
      <charset val="128"/>
    </font>
    <font>
      <b/>
      <sz val="14"/>
      <color theme="1"/>
      <name val="ＭＳ Ｐ明朝"/>
      <family val="1"/>
      <charset val="128"/>
    </font>
    <font>
      <sz val="12"/>
      <color theme="1"/>
      <name val="ＭＳ Ｐ明朝"/>
      <family val="1"/>
      <charset val="128"/>
    </font>
    <font>
      <sz val="9"/>
      <color theme="1"/>
      <name val="ＭＳ Ｐ明朝"/>
      <family val="1"/>
      <charset val="128"/>
    </font>
    <font>
      <b/>
      <sz val="11"/>
      <color theme="1"/>
      <name val="ＭＳ Ｐ明朝"/>
      <family val="1"/>
      <charset val="128"/>
    </font>
    <font>
      <sz val="20"/>
      <color theme="1"/>
      <name val="ＭＳ Ｐ明朝"/>
      <family val="1"/>
      <charset val="128"/>
    </font>
    <font>
      <b/>
      <sz val="12"/>
      <color theme="1"/>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0C0C0"/>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style="thin">
        <color indexed="64"/>
      </top>
      <bottom style="medium">
        <color indexed="64"/>
      </bottom>
      <diagonal/>
    </border>
    <border>
      <left/>
      <right/>
      <top style="medium">
        <color auto="1"/>
      </top>
      <bottom/>
      <diagonal/>
    </border>
    <border diagonalDown="1">
      <left style="thin">
        <color auto="1"/>
      </left>
      <right style="thin">
        <color auto="1"/>
      </right>
      <top style="thin">
        <color indexed="64"/>
      </top>
      <bottom style="medium">
        <color indexed="64"/>
      </bottom>
      <diagonal style="thin">
        <color auto="1"/>
      </diagonal>
    </border>
    <border>
      <left style="thin">
        <color indexed="64"/>
      </left>
      <right style="thin">
        <color indexed="64"/>
      </right>
      <top/>
      <bottom style="medium">
        <color indexed="64"/>
      </bottom>
      <diagonal/>
    </border>
    <border diagonalDown="1">
      <left style="thin">
        <color auto="1"/>
      </left>
      <right style="thin">
        <color auto="1"/>
      </right>
      <top style="thin">
        <color indexed="64"/>
      </top>
      <bottom style="thin">
        <color indexed="64"/>
      </bottom>
      <diagonal style="thin">
        <color auto="1"/>
      </diagonal>
    </border>
    <border>
      <left style="thin">
        <color indexed="64"/>
      </left>
      <right style="thin">
        <color indexed="64"/>
      </right>
      <top style="double">
        <color auto="1"/>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style="medium">
        <color auto="1"/>
      </left>
      <right/>
      <top/>
      <bottom/>
      <diagonal/>
    </border>
    <border>
      <left/>
      <right/>
      <top style="medium">
        <color indexed="64"/>
      </top>
      <bottom style="medium">
        <color indexed="64"/>
      </bottom>
      <diagonal/>
    </border>
    <border>
      <left style="thin">
        <color auto="1"/>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medium">
        <color indexed="64"/>
      </right>
      <top style="double">
        <color indexed="64"/>
      </top>
      <bottom style="double">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38" fontId="4" fillId="3" borderId="1" xfId="1" applyFont="1" applyFill="1" applyBorder="1">
      <alignment vertical="center"/>
    </xf>
    <xf numFmtId="0" fontId="4" fillId="3" borderId="1" xfId="0" applyFont="1" applyFill="1" applyBorder="1">
      <alignment vertical="center"/>
    </xf>
    <xf numFmtId="38" fontId="4" fillId="2" borderId="8" xfId="1" applyFont="1" applyFill="1" applyBorder="1">
      <alignment vertical="center"/>
    </xf>
    <xf numFmtId="38" fontId="9" fillId="4" borderId="10" xfId="1" applyFont="1" applyFill="1" applyBorder="1">
      <alignment vertical="center"/>
    </xf>
    <xf numFmtId="0" fontId="0" fillId="5" borderId="0" xfId="0" applyFill="1">
      <alignment vertical="center"/>
    </xf>
    <xf numFmtId="38" fontId="0" fillId="5" borderId="0" xfId="1" applyFont="1" applyFill="1">
      <alignment vertical="center"/>
    </xf>
    <xf numFmtId="0" fontId="4" fillId="0" borderId="0" xfId="0" applyFont="1">
      <alignment vertical="center"/>
    </xf>
    <xf numFmtId="0" fontId="4" fillId="0" borderId="0" xfId="0" applyFont="1" applyAlignment="1"/>
    <xf numFmtId="38" fontId="4" fillId="0" borderId="0" xfId="1" applyFont="1" applyFill="1">
      <alignment vertical="center"/>
    </xf>
    <xf numFmtId="38" fontId="5" fillId="0" borderId="0" xfId="1" applyFont="1" applyFill="1">
      <alignment vertical="center"/>
    </xf>
    <xf numFmtId="0" fontId="6" fillId="0" borderId="0" xfId="0" applyFont="1" applyAlignment="1"/>
    <xf numFmtId="0" fontId="4" fillId="0" borderId="0" xfId="0" applyFont="1" applyAlignment="1">
      <alignment horizontal="right" vertical="center"/>
    </xf>
    <xf numFmtId="38" fontId="4" fillId="0" borderId="0" xfId="1" applyFont="1" applyFill="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left" vertical="center" wrapText="1"/>
    </xf>
    <xf numFmtId="38" fontId="4" fillId="0" borderId="5" xfId="1" applyFont="1" applyFill="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7" fillId="0" borderId="1" xfId="0" applyFont="1" applyBorder="1" applyAlignment="1">
      <alignment horizontal="left" vertical="center" wrapText="1"/>
    </xf>
    <xf numFmtId="38" fontId="4" fillId="0" borderId="1" xfId="0" applyNumberFormat="1" applyFont="1" applyBorder="1">
      <alignment vertical="center"/>
    </xf>
    <xf numFmtId="38" fontId="4" fillId="0" borderId="0" xfId="0" applyNumberFormat="1" applyFont="1">
      <alignment vertical="center"/>
    </xf>
    <xf numFmtId="0" fontId="4" fillId="0" borderId="1" xfId="0" applyFont="1" applyBorder="1" applyAlignment="1">
      <alignment vertical="center" wrapText="1"/>
    </xf>
    <xf numFmtId="38" fontId="4" fillId="0" borderId="13" xfId="0" applyNumberFormat="1" applyFont="1" applyBorder="1">
      <alignment vertical="center"/>
    </xf>
    <xf numFmtId="0" fontId="6" fillId="0" borderId="6" xfId="0" applyFont="1" applyBorder="1" applyAlignment="1">
      <alignment wrapText="1"/>
    </xf>
    <xf numFmtId="38" fontId="4" fillId="0" borderId="6" xfId="1" applyFont="1" applyFill="1" applyBorder="1">
      <alignment vertical="center"/>
    </xf>
    <xf numFmtId="38" fontId="4" fillId="0" borderId="0" xfId="0" applyNumberFormat="1" applyFont="1" applyAlignment="1">
      <alignment horizontal="right"/>
    </xf>
    <xf numFmtId="0" fontId="4" fillId="0" borderId="9" xfId="0" applyFont="1" applyBorder="1" applyAlignment="1">
      <alignment horizontal="left" vertical="center" wrapText="1"/>
    </xf>
    <xf numFmtId="38" fontId="4" fillId="0" borderId="2" xfId="1" applyFont="1" applyFill="1" applyBorder="1" applyAlignment="1">
      <alignment horizontal="center" vertical="center" wrapText="1"/>
    </xf>
    <xf numFmtId="0" fontId="4" fillId="0" borderId="2" xfId="0" applyFont="1" applyBorder="1" applyAlignment="1">
      <alignment horizontal="center" vertical="center"/>
    </xf>
    <xf numFmtId="0" fontId="8" fillId="0" borderId="8" xfId="0" applyFont="1" applyBorder="1" applyAlignment="1">
      <alignment vertical="center" wrapText="1"/>
    </xf>
    <xf numFmtId="38" fontId="4" fillId="0" borderId="8" xfId="0" applyNumberFormat="1" applyFont="1" applyBorder="1">
      <alignment vertical="center"/>
    </xf>
    <xf numFmtId="0" fontId="9" fillId="0" borderId="0" xfId="0" applyFont="1">
      <alignment vertical="center"/>
    </xf>
    <xf numFmtId="0" fontId="6" fillId="0" borderId="21" xfId="0" applyFont="1" applyBorder="1" applyAlignment="1">
      <alignment vertical="center" wrapText="1"/>
    </xf>
    <xf numFmtId="38" fontId="9" fillId="0" borderId="11" xfId="1" applyFont="1" applyFill="1" applyBorder="1">
      <alignment vertical="center"/>
    </xf>
    <xf numFmtId="38" fontId="9" fillId="0" borderId="0" xfId="1" applyFont="1" applyFill="1" applyBorder="1">
      <alignment vertical="center"/>
    </xf>
    <xf numFmtId="0" fontId="4" fillId="0" borderId="12" xfId="0" applyFont="1" applyBorder="1" applyAlignment="1">
      <alignment horizontal="center" vertical="center"/>
    </xf>
    <xf numFmtId="38" fontId="4" fillId="0" borderId="12" xfId="1" applyFont="1" applyFill="1" applyBorder="1" applyAlignment="1">
      <alignment horizontal="center" vertical="center"/>
    </xf>
    <xf numFmtId="38" fontId="4" fillId="0" borderId="0" xfId="1" applyFont="1" applyFill="1" applyAlignment="1">
      <alignment horizontal="right" vertical="center"/>
    </xf>
    <xf numFmtId="38" fontId="0" fillId="0" borderId="0" xfId="1" applyFont="1" applyFill="1">
      <alignment vertical="center"/>
    </xf>
    <xf numFmtId="0" fontId="5" fillId="0" borderId="0" xfId="0" applyFont="1">
      <alignment vertical="center"/>
    </xf>
    <xf numFmtId="0" fontId="4" fillId="0" borderId="6" xfId="0" applyFont="1" applyBorder="1">
      <alignment vertical="center"/>
    </xf>
    <xf numFmtId="0" fontId="10"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11" fillId="0" borderId="0" xfId="0" applyFont="1" applyAlignment="1">
      <alignment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38" fontId="4" fillId="0" borderId="17" xfId="1" applyFont="1" applyFill="1" applyBorder="1" applyAlignment="1">
      <alignment vertical="center"/>
    </xf>
    <xf numFmtId="38" fontId="4" fillId="0" borderId="18" xfId="1" applyFont="1" applyFill="1" applyBorder="1" applyAlignment="1">
      <alignment vertical="center"/>
    </xf>
    <xf numFmtId="0" fontId="8" fillId="0" borderId="6" xfId="0" applyFont="1" applyBorder="1" applyAlignment="1">
      <alignment vertical="top" wrapText="1"/>
    </xf>
    <xf numFmtId="0" fontId="8" fillId="0" borderId="0" xfId="0" applyFont="1" applyAlignment="1">
      <alignment vertical="top" wrapText="1"/>
    </xf>
    <xf numFmtId="38" fontId="9" fillId="0" borderId="19" xfId="1" applyFont="1" applyFill="1" applyBorder="1" applyAlignment="1">
      <alignment vertical="center"/>
    </xf>
    <xf numFmtId="38" fontId="9" fillId="0" borderId="20" xfId="1" applyFont="1" applyFill="1" applyBorder="1" applyAlignment="1">
      <alignment vertical="center"/>
    </xf>
    <xf numFmtId="0" fontId="4" fillId="3" borderId="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2102689</xdr:colOff>
      <xdr:row>13</xdr:row>
      <xdr:rowOff>26957</xdr:rowOff>
    </xdr:from>
    <xdr:to>
      <xdr:col>5</xdr:col>
      <xdr:colOff>71888</xdr:colOff>
      <xdr:row>14</xdr:row>
      <xdr:rowOff>305340</xdr:rowOff>
    </xdr:to>
    <xdr:sp macro="" textlink="">
      <xdr:nvSpPr>
        <xdr:cNvPr id="2" name="吹き出し: 角を丸めた四角形 1">
          <a:extLst>
            <a:ext uri="{FF2B5EF4-FFF2-40B4-BE49-F238E27FC236}">
              <a16:creationId xmlns:a16="http://schemas.microsoft.com/office/drawing/2014/main" xmlns="" id="{0C110D04-88DB-4156-BB71-6F9CBB37851F}"/>
            </a:ext>
          </a:extLst>
        </xdr:cNvPr>
        <xdr:cNvSpPr/>
      </xdr:nvSpPr>
      <xdr:spPr>
        <a:xfrm>
          <a:off x="2102689" y="2992287"/>
          <a:ext cx="5894718" cy="691732"/>
        </a:xfrm>
        <a:prstGeom prst="wedgeRoundRectCallout">
          <a:avLst>
            <a:gd name="adj1" fmla="val -18829"/>
            <a:gd name="adj2" fmla="val 87259"/>
            <a:gd name="adj3" fmla="val 16667"/>
          </a:avLst>
        </a:prstGeom>
        <a:solidFill>
          <a:sysClr val="window" lastClr="FFFFFF"/>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上記件数に１，８７０円を乗じた額が値引き額となります。ただし請求額が１，８７０円に満たない消費者がある場合は、黄色の枠に実際の値引額の合計額を記入してください。</a:t>
          </a:r>
        </a:p>
      </xdr:txBody>
    </xdr:sp>
    <xdr:clientData/>
  </xdr:twoCellAnchor>
  <xdr:twoCellAnchor>
    <xdr:from>
      <xdr:col>5</xdr:col>
      <xdr:colOff>179717</xdr:colOff>
      <xdr:row>15</xdr:row>
      <xdr:rowOff>80874</xdr:rowOff>
    </xdr:from>
    <xdr:to>
      <xdr:col>7</xdr:col>
      <xdr:colOff>359434</xdr:colOff>
      <xdr:row>17</xdr:row>
      <xdr:rowOff>278562</xdr:rowOff>
    </xdr:to>
    <xdr:sp macro="" textlink="">
      <xdr:nvSpPr>
        <xdr:cNvPr id="3" name="吹き出し: 角を丸めた四角形 2">
          <a:extLst>
            <a:ext uri="{FF2B5EF4-FFF2-40B4-BE49-F238E27FC236}">
              <a16:creationId xmlns:a16="http://schemas.microsoft.com/office/drawing/2014/main" xmlns="" id="{FB082E68-9789-14E2-BB65-73E272864A38}"/>
            </a:ext>
          </a:extLst>
        </xdr:cNvPr>
        <xdr:cNvSpPr/>
      </xdr:nvSpPr>
      <xdr:spPr>
        <a:xfrm>
          <a:off x="8105236" y="3836959"/>
          <a:ext cx="1905000" cy="934528"/>
        </a:xfrm>
        <a:prstGeom prst="wedgeRoundRectCallout">
          <a:avLst>
            <a:gd name="adj1" fmla="val -8714"/>
            <a:gd name="adj2" fmla="val -151548"/>
            <a:gd name="adj3" fmla="val 16667"/>
          </a:avLst>
        </a:prstGeom>
        <a:solidFill>
          <a:schemeClr val="bg1"/>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２月分の料金請求後５件解約し３月分に５件の新規契約となった場合の例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0"/>
  <sheetViews>
    <sheetView showGridLines="0" tabSelected="1" zoomScale="106" zoomScaleNormal="106" workbookViewId="0">
      <selection activeCell="B13" sqref="B13"/>
    </sheetView>
  </sheetViews>
  <sheetFormatPr defaultRowHeight="13.5" x14ac:dyDescent="0.15"/>
  <cols>
    <col min="1" max="1" width="28.625" style="5" customWidth="1"/>
    <col min="2" max="2" width="22.625" style="6" customWidth="1"/>
    <col min="3" max="3" width="22.75" style="6" customWidth="1"/>
    <col min="4" max="4" width="22.875" style="5" customWidth="1"/>
    <col min="5" max="5" width="7.125" style="5" customWidth="1"/>
    <col min="6" max="6" width="13.625" style="5" customWidth="1"/>
    <col min="7" max="7" width="9" style="5" customWidth="1"/>
    <col min="8" max="8" width="5.125" style="5" customWidth="1"/>
    <col min="9" max="16384" width="9" style="5"/>
  </cols>
  <sheetData>
    <row r="1" spans="1:8" ht="25.5" x14ac:dyDescent="0.15">
      <c r="A1" s="42" t="s">
        <v>16</v>
      </c>
      <c r="B1" s="43"/>
      <c r="C1" s="43"/>
      <c r="D1" s="43"/>
      <c r="E1" s="43"/>
      <c r="F1" s="43"/>
      <c r="G1" s="44" t="s">
        <v>13</v>
      </c>
      <c r="H1" s="44"/>
    </row>
    <row r="2" spans="1:8" x14ac:dyDescent="0.15">
      <c r="A2" s="45" t="s">
        <v>12</v>
      </c>
      <c r="B2" s="45"/>
      <c r="C2" s="45"/>
      <c r="D2" s="45"/>
      <c r="E2" s="45"/>
      <c r="F2" s="45"/>
      <c r="G2" s="7"/>
      <c r="H2"/>
    </row>
    <row r="3" spans="1:8" x14ac:dyDescent="0.15">
      <c r="A3" s="45"/>
      <c r="B3" s="45"/>
      <c r="C3" s="45"/>
      <c r="D3" s="45"/>
      <c r="E3" s="45"/>
      <c r="F3" s="45"/>
      <c r="G3" s="7"/>
      <c r="H3"/>
    </row>
    <row r="4" spans="1:8" ht="17.25" customHeight="1" x14ac:dyDescent="0.15">
      <c r="A4" s="8" t="s">
        <v>9</v>
      </c>
      <c r="B4" s="9"/>
      <c r="C4" s="10"/>
      <c r="D4" s="7"/>
      <c r="E4" s="7"/>
      <c r="F4" s="7"/>
      <c r="G4" s="7"/>
      <c r="H4"/>
    </row>
    <row r="5" spans="1:8" x14ac:dyDescent="0.15">
      <c r="A5" s="7" t="s">
        <v>19</v>
      </c>
      <c r="B5" s="9"/>
      <c r="C5" s="9"/>
      <c r="D5" s="7"/>
      <c r="E5" s="7"/>
      <c r="F5" s="7"/>
      <c r="G5" s="7"/>
      <c r="H5"/>
    </row>
    <row r="6" spans="1:8" x14ac:dyDescent="0.15">
      <c r="A6" s="7" t="s">
        <v>30</v>
      </c>
      <c r="B6" s="9"/>
      <c r="C6" s="9"/>
      <c r="D6" s="7"/>
      <c r="E6" s="7"/>
      <c r="F6" s="7"/>
      <c r="G6" s="7"/>
      <c r="H6"/>
    </row>
    <row r="7" spans="1:8" x14ac:dyDescent="0.15">
      <c r="A7" s="7" t="s">
        <v>29</v>
      </c>
      <c r="B7" s="9"/>
      <c r="C7" s="9"/>
      <c r="D7" s="7"/>
      <c r="E7" s="7"/>
      <c r="F7" s="7"/>
      <c r="G7" s="7"/>
      <c r="H7"/>
    </row>
    <row r="8" spans="1:8" ht="12.75" customHeight="1" x14ac:dyDescent="0.15">
      <c r="A8" s="7" t="s">
        <v>31</v>
      </c>
      <c r="B8" s="9"/>
      <c r="C8" s="9"/>
      <c r="D8" s="7"/>
      <c r="E8" s="7"/>
      <c r="F8" s="7"/>
      <c r="G8" s="7"/>
      <c r="H8"/>
    </row>
    <row r="9" spans="1:8" ht="13.5" customHeight="1" x14ac:dyDescent="0.15">
      <c r="A9" s="7"/>
      <c r="B9" s="9"/>
      <c r="C9" s="9"/>
      <c r="D9" s="7"/>
      <c r="E9" s="7"/>
      <c r="F9" s="7"/>
      <c r="G9" s="7"/>
      <c r="H9"/>
    </row>
    <row r="10" spans="1:8" ht="32.25" customHeight="1" x14ac:dyDescent="0.2">
      <c r="A10" s="11" t="s">
        <v>7</v>
      </c>
      <c r="B10" s="9"/>
      <c r="C10" s="9"/>
      <c r="D10" s="7"/>
      <c r="E10" s="7"/>
      <c r="F10" s="47" t="s">
        <v>20</v>
      </c>
      <c r="G10" s="47"/>
      <c r="H10" s="47"/>
    </row>
    <row r="11" spans="1:8" ht="0.75" customHeight="1" x14ac:dyDescent="0.15">
      <c r="A11" s="12" t="s">
        <v>0</v>
      </c>
      <c r="B11" s="13" t="s">
        <v>1</v>
      </c>
      <c r="C11" s="13" t="s">
        <v>3</v>
      </c>
      <c r="D11" s="14" t="s">
        <v>2</v>
      </c>
      <c r="E11" s="14"/>
      <c r="F11" s="14" t="s">
        <v>4</v>
      </c>
      <c r="G11" s="7"/>
      <c r="H11"/>
    </row>
    <row r="12" spans="1:8" ht="31.5" customHeight="1" thickBot="1" x14ac:dyDescent="0.2">
      <c r="A12" s="15" t="s">
        <v>5</v>
      </c>
      <c r="B12" s="16" t="s">
        <v>32</v>
      </c>
      <c r="C12" s="16" t="s">
        <v>33</v>
      </c>
      <c r="D12" s="17" t="s">
        <v>4</v>
      </c>
      <c r="E12" s="14"/>
      <c r="F12" s="18" t="s">
        <v>27</v>
      </c>
      <c r="G12" s="48" t="s">
        <v>4</v>
      </c>
      <c r="H12" s="49"/>
    </row>
    <row r="13" spans="1:8" ht="32.25" customHeight="1" thickBot="1" x14ac:dyDescent="0.2">
      <c r="A13" s="19" t="s">
        <v>18</v>
      </c>
      <c r="B13" s="1"/>
      <c r="C13" s="1"/>
      <c r="D13" s="20">
        <f>SUM(B13:C13)</f>
        <v>0</v>
      </c>
      <c r="E13" s="21"/>
      <c r="F13" s="1"/>
      <c r="G13" s="50">
        <f>B13+F13</f>
        <v>0</v>
      </c>
      <c r="H13" s="51"/>
    </row>
    <row r="14" spans="1:8" ht="32.25" customHeight="1" thickBot="1" x14ac:dyDescent="0.2">
      <c r="A14" s="22" t="s">
        <v>23</v>
      </c>
      <c r="B14" s="1"/>
      <c r="C14" s="1"/>
      <c r="D14" s="20">
        <f>SUM(B14:C14)</f>
        <v>0</v>
      </c>
      <c r="E14" s="23"/>
      <c r="F14" s="1"/>
      <c r="G14" s="50">
        <f>B14+F14</f>
        <v>0</v>
      </c>
      <c r="H14" s="51"/>
    </row>
    <row r="15" spans="1:8" ht="30" customHeight="1" x14ac:dyDescent="0.2">
      <c r="A15" s="24" t="s">
        <v>6</v>
      </c>
      <c r="B15" s="25"/>
      <c r="C15" s="25"/>
      <c r="D15" s="26" t="s">
        <v>8</v>
      </c>
      <c r="E15" s="26"/>
      <c r="F15" s="52" t="s">
        <v>28</v>
      </c>
      <c r="G15" s="52"/>
      <c r="H15" s="52"/>
    </row>
    <row r="16" spans="1:8" ht="30.75" customHeight="1" x14ac:dyDescent="0.15">
      <c r="A16" s="27" t="s">
        <v>14</v>
      </c>
      <c r="B16" s="28" t="s">
        <v>35</v>
      </c>
      <c r="C16" s="28" t="s">
        <v>36</v>
      </c>
      <c r="D16" s="29" t="s">
        <v>4</v>
      </c>
      <c r="E16" s="14"/>
      <c r="F16" s="53"/>
      <c r="G16" s="53"/>
      <c r="H16" s="53"/>
    </row>
    <row r="17" spans="1:8" ht="27.75" customHeight="1" thickBot="1" x14ac:dyDescent="0.2">
      <c r="A17" s="30" t="s">
        <v>34</v>
      </c>
      <c r="B17" s="3">
        <f>B13*1870+B14*1870</f>
        <v>0</v>
      </c>
      <c r="C17" s="3">
        <f>C13*1870+C14*1870</f>
        <v>0</v>
      </c>
      <c r="D17" s="31">
        <f>SUM(B17:C17)</f>
        <v>0</v>
      </c>
      <c r="E17" s="21"/>
      <c r="F17" s="7"/>
      <c r="G17"/>
      <c r="H17"/>
    </row>
    <row r="18" spans="1:8" ht="33.75" customHeight="1" thickBot="1" x14ac:dyDescent="0.2">
      <c r="A18" s="22" t="s">
        <v>15</v>
      </c>
      <c r="B18" s="1"/>
      <c r="C18" s="1"/>
      <c r="D18" s="20">
        <f>SUM(B18:C18)</f>
        <v>0</v>
      </c>
      <c r="E18" s="21"/>
      <c r="F18" s="7"/>
      <c r="G18"/>
      <c r="H18"/>
    </row>
    <row r="19" spans="1:8" ht="14.25" thickBot="1" x14ac:dyDescent="0.2">
      <c r="A19" s="7"/>
      <c r="B19" s="9"/>
      <c r="C19" s="9"/>
      <c r="D19" s="7"/>
      <c r="E19" s="7"/>
      <c r="F19" s="32" t="s">
        <v>21</v>
      </c>
      <c r="G19" s="7"/>
      <c r="H19"/>
    </row>
    <row r="20" spans="1:8" ht="38.25" customHeight="1" thickTop="1" thickBot="1" x14ac:dyDescent="0.2">
      <c r="A20" s="33" t="s">
        <v>24</v>
      </c>
      <c r="B20" s="4">
        <f>ROUNDUP(B18*10/11,0)</f>
        <v>0</v>
      </c>
      <c r="C20" s="4">
        <f t="shared" ref="B20:C20" si="0">ROUNDUP(C18*10/11,0)</f>
        <v>0</v>
      </c>
      <c r="D20" s="34">
        <f>SUM(B20:C20)</f>
        <v>0</v>
      </c>
      <c r="E20" s="35"/>
      <c r="F20" s="54">
        <f>IF($C$20=0,0,IF(SUM(G13:H14)&lt;3000,20000+SUM(G13:H14)*114,362000))</f>
        <v>0</v>
      </c>
      <c r="G20" s="55"/>
      <c r="H20" s="7"/>
    </row>
    <row r="21" spans="1:8" ht="17.25" customHeight="1" thickTop="1" x14ac:dyDescent="0.15">
      <c r="A21" s="7"/>
      <c r="B21" s="36"/>
      <c r="C21" s="37"/>
      <c r="D21" s="36"/>
      <c r="E21" s="14"/>
      <c r="F21" s="7"/>
      <c r="G21"/>
      <c r="H21"/>
    </row>
    <row r="22" spans="1:8" x14ac:dyDescent="0.15">
      <c r="A22" s="7"/>
      <c r="B22" s="9"/>
      <c r="C22" s="9"/>
      <c r="D22" s="7"/>
      <c r="E22" s="7"/>
      <c r="F22" s="7"/>
      <c r="G22" s="7"/>
      <c r="H22"/>
    </row>
    <row r="23" spans="1:8" ht="13.5" customHeight="1" x14ac:dyDescent="0.15">
      <c r="A23" s="46" t="s">
        <v>17</v>
      </c>
      <c r="B23" s="46"/>
      <c r="C23" s="46"/>
      <c r="D23" s="46"/>
      <c r="E23" s="46"/>
      <c r="F23" s="46"/>
      <c r="G23" s="46"/>
      <c r="H23"/>
    </row>
    <row r="24" spans="1:8" x14ac:dyDescent="0.15">
      <c r="A24" s="46"/>
      <c r="B24" s="46"/>
      <c r="C24" s="46"/>
      <c r="D24" s="46"/>
      <c r="E24" s="46"/>
      <c r="F24" s="46"/>
      <c r="G24" s="46"/>
      <c r="H24"/>
    </row>
    <row r="25" spans="1:8" x14ac:dyDescent="0.15">
      <c r="A25" s="46"/>
      <c r="B25" s="46"/>
      <c r="C25" s="46"/>
      <c r="D25" s="46"/>
      <c r="E25" s="46"/>
      <c r="F25" s="46"/>
      <c r="G25" s="46"/>
      <c r="H25"/>
    </row>
    <row r="26" spans="1:8" ht="14.25" thickBot="1" x14ac:dyDescent="0.2">
      <c r="A26" s="46"/>
      <c r="B26" s="46"/>
      <c r="C26" s="46"/>
      <c r="D26" s="46"/>
      <c r="E26" s="46"/>
      <c r="F26" s="46"/>
      <c r="G26" s="46"/>
      <c r="H26"/>
    </row>
    <row r="27" spans="1:8" ht="21.75" customHeight="1" thickBot="1" x14ac:dyDescent="0.2">
      <c r="A27" s="7"/>
      <c r="B27" s="9"/>
      <c r="C27" s="38" t="s">
        <v>10</v>
      </c>
      <c r="D27" s="56"/>
      <c r="E27" s="57"/>
      <c r="F27" s="58"/>
      <c r="G27" s="7"/>
      <c r="H27"/>
    </row>
    <row r="28" spans="1:8" ht="21.75" customHeight="1" thickBot="1" x14ac:dyDescent="0.2">
      <c r="A28" s="7"/>
      <c r="B28" s="9"/>
      <c r="C28" s="38" t="s">
        <v>11</v>
      </c>
      <c r="D28" s="56"/>
      <c r="E28" s="57"/>
      <c r="F28" s="58"/>
      <c r="G28" s="7"/>
      <c r="H28"/>
    </row>
    <row r="29" spans="1:8" x14ac:dyDescent="0.15">
      <c r="A29"/>
      <c r="B29" s="39"/>
      <c r="C29" s="39"/>
      <c r="D29"/>
      <c r="E29"/>
      <c r="F29"/>
      <c r="G29"/>
      <c r="H29"/>
    </row>
    <row r="30" spans="1:8" x14ac:dyDescent="0.15">
      <c r="A30"/>
      <c r="B30" s="39"/>
      <c r="C30" s="39"/>
      <c r="D30"/>
      <c r="E30"/>
      <c r="F30"/>
      <c r="G30"/>
      <c r="H30"/>
    </row>
  </sheetData>
  <mergeCells count="12">
    <mergeCell ref="D28:F28"/>
    <mergeCell ref="A1:F1"/>
    <mergeCell ref="G1:H1"/>
    <mergeCell ref="A2:F3"/>
    <mergeCell ref="A23:G26"/>
    <mergeCell ref="D27:F27"/>
    <mergeCell ref="F10:H10"/>
    <mergeCell ref="G12:H12"/>
    <mergeCell ref="G13:H13"/>
    <mergeCell ref="G14:H14"/>
    <mergeCell ref="F15:H16"/>
    <mergeCell ref="F20:G20"/>
  </mergeCells>
  <phoneticPr fontId="1"/>
  <pageMargins left="0.86614173228346458" right="0.47244094488188981" top="0.51181102362204722" bottom="0.23622047244094491" header="0.31496062992125984" footer="0.11811023622047245"/>
  <pageSetup paperSize="9" orientation="landscape" r:id="rId1"/>
  <headerFooter>
    <oddHeader>&amp;R&amp;"ＭＳ 明朝,標準"&amp;9令和７年度１２月補正　　&amp;11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showGridLines="0" zoomScale="106" zoomScaleNormal="106" workbookViewId="0">
      <selection activeCell="G1" sqref="G1:H1"/>
    </sheetView>
  </sheetViews>
  <sheetFormatPr defaultRowHeight="13.5" x14ac:dyDescent="0.15"/>
  <cols>
    <col min="1" max="1" width="28.625" style="5" customWidth="1"/>
    <col min="2" max="2" width="22.625" style="6" customWidth="1"/>
    <col min="3" max="3" width="22.75" style="5" customWidth="1"/>
    <col min="4" max="4" width="22.875" style="5" customWidth="1"/>
    <col min="5" max="5" width="7.125" style="5" customWidth="1"/>
    <col min="6" max="6" width="13.625" style="5" customWidth="1"/>
    <col min="7" max="7" width="9" style="5"/>
    <col min="8" max="8" width="5.125" style="5" customWidth="1"/>
    <col min="9" max="16384" width="9" style="5"/>
  </cols>
  <sheetData>
    <row r="1" spans="1:8" ht="25.5" x14ac:dyDescent="0.15">
      <c r="A1" s="42" t="s">
        <v>16</v>
      </c>
      <c r="B1" s="43"/>
      <c r="C1" s="43"/>
      <c r="D1" s="43"/>
      <c r="E1" s="43"/>
      <c r="F1" s="43"/>
      <c r="G1" s="44" t="s">
        <v>13</v>
      </c>
      <c r="H1" s="44"/>
    </row>
    <row r="2" spans="1:8" x14ac:dyDescent="0.15">
      <c r="A2" s="45" t="s">
        <v>12</v>
      </c>
      <c r="B2" s="45"/>
      <c r="C2" s="45"/>
      <c r="D2" s="45"/>
      <c r="E2" s="45"/>
      <c r="F2" s="45"/>
      <c r="G2" s="7"/>
      <c r="H2"/>
    </row>
    <row r="3" spans="1:8" x14ac:dyDescent="0.15">
      <c r="A3" s="45"/>
      <c r="B3" s="45"/>
      <c r="C3" s="45"/>
      <c r="D3" s="45"/>
      <c r="E3" s="45"/>
      <c r="F3" s="45"/>
      <c r="G3" s="7"/>
      <c r="H3"/>
    </row>
    <row r="4" spans="1:8" ht="17.25" customHeight="1" x14ac:dyDescent="0.15">
      <c r="A4" s="8" t="s">
        <v>9</v>
      </c>
      <c r="B4" s="9"/>
      <c r="C4" s="40"/>
      <c r="D4" s="7"/>
      <c r="E4" s="7"/>
      <c r="F4" s="7"/>
      <c r="G4" s="7"/>
      <c r="H4"/>
    </row>
    <row r="5" spans="1:8" x14ac:dyDescent="0.15">
      <c r="A5" s="7" t="s">
        <v>19</v>
      </c>
      <c r="B5" s="9"/>
      <c r="C5" s="7"/>
      <c r="D5" s="7"/>
      <c r="E5" s="7"/>
      <c r="F5" s="7"/>
      <c r="G5" s="7"/>
      <c r="H5"/>
    </row>
    <row r="6" spans="1:8" x14ac:dyDescent="0.15">
      <c r="A6" s="7" t="s">
        <v>30</v>
      </c>
      <c r="B6" s="9"/>
      <c r="C6" s="7"/>
      <c r="D6" s="7"/>
      <c r="E6" s="7"/>
      <c r="F6" s="7"/>
      <c r="G6" s="7"/>
      <c r="H6"/>
    </row>
    <row r="7" spans="1:8" x14ac:dyDescent="0.15">
      <c r="A7" s="7" t="s">
        <v>29</v>
      </c>
      <c r="B7" s="9"/>
      <c r="C7" s="7"/>
      <c r="D7" s="7"/>
      <c r="E7" s="7"/>
      <c r="F7" s="7"/>
      <c r="G7" s="7"/>
      <c r="H7"/>
    </row>
    <row r="8" spans="1:8" ht="12.75" customHeight="1" x14ac:dyDescent="0.15">
      <c r="A8" s="7" t="s">
        <v>31</v>
      </c>
      <c r="B8" s="9"/>
      <c r="C8" s="7"/>
      <c r="D8" s="7"/>
      <c r="E8" s="7"/>
      <c r="F8" s="7"/>
      <c r="G8" s="7"/>
      <c r="H8"/>
    </row>
    <row r="9" spans="1:8" ht="13.5" customHeight="1" x14ac:dyDescent="0.15">
      <c r="A9" s="7"/>
      <c r="B9" s="9"/>
      <c r="C9" s="7"/>
      <c r="D9" s="7"/>
      <c r="E9" s="7"/>
      <c r="F9" s="7"/>
      <c r="G9" s="7"/>
      <c r="H9"/>
    </row>
    <row r="10" spans="1:8" ht="32.25" customHeight="1" x14ac:dyDescent="0.2">
      <c r="A10" s="11" t="s">
        <v>7</v>
      </c>
      <c r="B10" s="9"/>
      <c r="C10" s="7"/>
      <c r="D10" s="7"/>
      <c r="E10" s="7"/>
      <c r="F10" s="47" t="s">
        <v>20</v>
      </c>
      <c r="G10" s="47"/>
      <c r="H10" s="47"/>
    </row>
    <row r="11" spans="1:8" ht="0.75" customHeight="1" x14ac:dyDescent="0.15">
      <c r="A11" s="12" t="s">
        <v>0</v>
      </c>
      <c r="B11" s="13" t="s">
        <v>1</v>
      </c>
      <c r="C11" s="14" t="s">
        <v>3</v>
      </c>
      <c r="D11" s="14" t="s">
        <v>2</v>
      </c>
      <c r="E11" s="14"/>
      <c r="F11" s="14" t="s">
        <v>4</v>
      </c>
      <c r="G11" s="7"/>
      <c r="H11"/>
    </row>
    <row r="12" spans="1:8" ht="31.5" customHeight="1" thickBot="1" x14ac:dyDescent="0.2">
      <c r="A12" s="15" t="s">
        <v>5</v>
      </c>
      <c r="B12" s="16" t="s">
        <v>32</v>
      </c>
      <c r="C12" s="16" t="s">
        <v>33</v>
      </c>
      <c r="D12" s="17" t="s">
        <v>4</v>
      </c>
      <c r="E12" s="14"/>
      <c r="F12" s="18" t="s">
        <v>27</v>
      </c>
      <c r="G12" s="48" t="s">
        <v>4</v>
      </c>
      <c r="H12" s="49"/>
    </row>
    <row r="13" spans="1:8" ht="32.25" customHeight="1" thickBot="1" x14ac:dyDescent="0.2">
      <c r="A13" s="19" t="s">
        <v>18</v>
      </c>
      <c r="B13" s="1">
        <v>500</v>
      </c>
      <c r="C13" s="2">
        <v>500</v>
      </c>
      <c r="D13" s="20">
        <f>SUM(B13:C13)</f>
        <v>1000</v>
      </c>
      <c r="E13" s="21"/>
      <c r="F13" s="1">
        <v>5</v>
      </c>
      <c r="G13" s="50">
        <f>B13+F13</f>
        <v>505</v>
      </c>
      <c r="H13" s="51"/>
    </row>
    <row r="14" spans="1:8" ht="32.25" customHeight="1" thickBot="1" x14ac:dyDescent="0.2">
      <c r="A14" s="22" t="s">
        <v>23</v>
      </c>
      <c r="B14" s="1"/>
      <c r="C14" s="2"/>
      <c r="D14" s="20">
        <f>SUM(B14:C14)</f>
        <v>0</v>
      </c>
      <c r="E14" s="23"/>
      <c r="F14" s="1"/>
      <c r="G14" s="50">
        <f>B14+F14</f>
        <v>0</v>
      </c>
      <c r="H14" s="51"/>
    </row>
    <row r="15" spans="1:8" ht="30" customHeight="1" x14ac:dyDescent="0.2">
      <c r="A15" s="24" t="s">
        <v>6</v>
      </c>
      <c r="B15" s="25"/>
      <c r="C15" s="41"/>
      <c r="D15" s="26" t="s">
        <v>8</v>
      </c>
      <c r="E15" s="26"/>
      <c r="F15" s="52" t="s">
        <v>28</v>
      </c>
      <c r="G15" s="52"/>
      <c r="H15" s="52"/>
    </row>
    <row r="16" spans="1:8" ht="30.75" customHeight="1" x14ac:dyDescent="0.15">
      <c r="A16" s="27" t="s">
        <v>14</v>
      </c>
      <c r="B16" s="28" t="s">
        <v>35</v>
      </c>
      <c r="C16" s="28" t="s">
        <v>36</v>
      </c>
      <c r="D16" s="29" t="s">
        <v>4</v>
      </c>
      <c r="E16" s="14"/>
      <c r="F16" s="53"/>
      <c r="G16" s="53"/>
      <c r="H16" s="53"/>
    </row>
    <row r="17" spans="1:8" ht="27.75" customHeight="1" thickBot="1" x14ac:dyDescent="0.2">
      <c r="A17" s="30" t="s">
        <v>34</v>
      </c>
      <c r="B17" s="3">
        <f>B13*1870+B14*1870</f>
        <v>935000</v>
      </c>
      <c r="C17" s="3">
        <f>C13*1870+C14*1870</f>
        <v>935000</v>
      </c>
      <c r="D17" s="31">
        <f>SUM(B17:C17)</f>
        <v>1870000</v>
      </c>
      <c r="E17" s="21"/>
      <c r="F17" s="7"/>
      <c r="G17"/>
      <c r="H17"/>
    </row>
    <row r="18" spans="1:8" ht="33.75" customHeight="1" thickBot="1" x14ac:dyDescent="0.2">
      <c r="A18" s="22" t="s">
        <v>15</v>
      </c>
      <c r="B18" s="1">
        <v>935000</v>
      </c>
      <c r="C18" s="1">
        <v>935000</v>
      </c>
      <c r="D18" s="20">
        <f>SUM(B18:C18)</f>
        <v>1870000</v>
      </c>
      <c r="E18" s="21"/>
      <c r="F18" s="7"/>
      <c r="G18"/>
      <c r="H18"/>
    </row>
    <row r="19" spans="1:8" ht="14.25" thickBot="1" x14ac:dyDescent="0.2">
      <c r="A19" s="7"/>
      <c r="B19" s="9"/>
      <c r="C19" s="7"/>
      <c r="D19" s="7"/>
      <c r="E19" s="7"/>
      <c r="F19" s="32" t="s">
        <v>22</v>
      </c>
      <c r="G19" s="7"/>
      <c r="H19"/>
    </row>
    <row r="20" spans="1:8" ht="38.25" customHeight="1" thickTop="1" thickBot="1" x14ac:dyDescent="0.2">
      <c r="A20" s="33" t="s">
        <v>24</v>
      </c>
      <c r="B20" s="4">
        <f t="shared" ref="B20:C20" si="0">ROUNDUP(B18*10/11,0)</f>
        <v>850000</v>
      </c>
      <c r="C20" s="4">
        <f t="shared" si="0"/>
        <v>850000</v>
      </c>
      <c r="D20" s="34">
        <f>SUM(B20:C20)</f>
        <v>1700000</v>
      </c>
      <c r="E20" s="35"/>
      <c r="F20" s="54">
        <f>IF($C$20=0,0,IF(SUM(G13:H14)&lt;3000,20000+SUM(G13:H14)*114,362000))</f>
        <v>77570</v>
      </c>
      <c r="G20" s="55"/>
      <c r="H20" s="7"/>
    </row>
    <row r="21" spans="1:8" ht="17.25" customHeight="1" thickTop="1" x14ac:dyDescent="0.15">
      <c r="A21" s="7"/>
      <c r="B21" s="36"/>
      <c r="C21" s="36"/>
      <c r="D21" s="36"/>
      <c r="E21" s="14"/>
      <c r="F21" s="7"/>
      <c r="G21"/>
      <c r="H21"/>
    </row>
    <row r="22" spans="1:8" x14ac:dyDescent="0.15">
      <c r="A22" s="7"/>
      <c r="B22" s="9"/>
      <c r="C22" s="7"/>
      <c r="D22" s="7"/>
      <c r="E22" s="7"/>
      <c r="F22" s="7"/>
      <c r="G22" s="7"/>
      <c r="H22"/>
    </row>
    <row r="23" spans="1:8" ht="13.5" customHeight="1" x14ac:dyDescent="0.15">
      <c r="A23" s="46" t="s">
        <v>17</v>
      </c>
      <c r="B23" s="46"/>
      <c r="C23" s="46"/>
      <c r="D23" s="46"/>
      <c r="E23" s="46"/>
      <c r="F23" s="46"/>
      <c r="G23" s="46"/>
      <c r="H23"/>
    </row>
    <row r="24" spans="1:8" x14ac:dyDescent="0.15">
      <c r="A24" s="46"/>
      <c r="B24" s="46"/>
      <c r="C24" s="46"/>
      <c r="D24" s="46"/>
      <c r="E24" s="46"/>
      <c r="F24" s="46"/>
      <c r="G24" s="46"/>
      <c r="H24"/>
    </row>
    <row r="25" spans="1:8" x14ac:dyDescent="0.15">
      <c r="A25" s="46"/>
      <c r="B25" s="46"/>
      <c r="C25" s="46"/>
      <c r="D25" s="46"/>
      <c r="E25" s="46"/>
      <c r="F25" s="46"/>
      <c r="G25" s="46"/>
      <c r="H25"/>
    </row>
    <row r="26" spans="1:8" ht="14.25" thickBot="1" x14ac:dyDescent="0.2">
      <c r="A26" s="46"/>
      <c r="B26" s="46"/>
      <c r="C26" s="46"/>
      <c r="D26" s="46"/>
      <c r="E26" s="46"/>
      <c r="F26" s="46"/>
      <c r="G26" s="46"/>
      <c r="H26"/>
    </row>
    <row r="27" spans="1:8" ht="21.75" customHeight="1" thickBot="1" x14ac:dyDescent="0.2">
      <c r="A27" s="7"/>
      <c r="B27" s="9"/>
      <c r="C27" s="12" t="s">
        <v>10</v>
      </c>
      <c r="D27" s="56" t="s">
        <v>25</v>
      </c>
      <c r="E27" s="57"/>
      <c r="F27" s="58"/>
      <c r="G27" s="7"/>
      <c r="H27"/>
    </row>
    <row r="28" spans="1:8" ht="21.75" customHeight="1" thickBot="1" x14ac:dyDescent="0.2">
      <c r="A28" s="7"/>
      <c r="B28" s="9"/>
      <c r="C28" s="12" t="s">
        <v>11</v>
      </c>
      <c r="D28" s="56" t="s">
        <v>26</v>
      </c>
      <c r="E28" s="57"/>
      <c r="F28" s="58"/>
      <c r="G28" s="7"/>
      <c r="H28"/>
    </row>
    <row r="29" spans="1:8" x14ac:dyDescent="0.15">
      <c r="A29"/>
      <c r="B29" s="39"/>
      <c r="C29"/>
      <c r="D29"/>
      <c r="E29"/>
      <c r="F29"/>
      <c r="G29"/>
      <c r="H29"/>
    </row>
  </sheetData>
  <mergeCells count="12">
    <mergeCell ref="D28:F28"/>
    <mergeCell ref="A1:F1"/>
    <mergeCell ref="G1:H1"/>
    <mergeCell ref="A2:F3"/>
    <mergeCell ref="A23:G26"/>
    <mergeCell ref="D27:F27"/>
    <mergeCell ref="F10:H10"/>
    <mergeCell ref="G12:H12"/>
    <mergeCell ref="G13:H13"/>
    <mergeCell ref="G14:H14"/>
    <mergeCell ref="F15:H16"/>
    <mergeCell ref="F20:G20"/>
  </mergeCells>
  <phoneticPr fontId="1"/>
  <pageMargins left="0.86614173228346458" right="0.43307086614173229" top="0.6692913385826772" bottom="0.23622047244094491" header="0.31496062992125984" footer="0.11811023622047245"/>
  <pageSetup paperSize="9" orientation="landscape" r:id="rId1"/>
  <headerFooter>
    <oddHeader>&amp;C&amp;20記入例&amp;R&amp;"ＭＳ 明朝,標準"&amp;9令和７年度１２月補正　　&amp;11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交付申請集計用紙　第５弾</vt:lpstr>
      <vt:lpstr>交付申請集計用紙　第５弾 記入例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令和７年度１２月補正　令和７年度第２次高知県ＬＰガス料金高騰対策支援事業費助成金　実績集計用紙　Excel版</dc:title>
  <dc:subject>令和７年度１２月補正　令和７年度第２次高知県ＬＰガス料金高騰対策支援事業費助成金交付要領</dc:subject>
  <dc:creator>一般社団法人高知県ＬＰガス協会</dc:creator>
  <cp:lastModifiedBy>Tower02-User</cp:lastModifiedBy>
  <dcterms:created xsi:type="dcterms:W3CDTF">2025-12-26T08:00:00Z</dcterms:created>
  <dcterms:modified xsi:type="dcterms:W3CDTF">2025-12-26T08:00:00Z</dcterms:modified>
</cp:coreProperties>
</file>